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in4climatenrw-my.sharepoint.com/personal/tom_kuester_energy4climate_nrw/Documents/Desktop/"/>
    </mc:Choice>
  </mc:AlternateContent>
  <xr:revisionPtr revIDLastSave="40" documentId="8_{BF279118-7579-40A0-BA84-419FD0258AA8}" xr6:coauthVersionLast="47" xr6:coauthVersionMax="47" xr10:uidLastSave="{8C33DCCF-4F83-400C-BF2B-03BB74B17A93}"/>
  <bookViews>
    <workbookView xWindow="-120" yWindow="-120" windowWidth="29040" windowHeight="15720" xr2:uid="{461F36D3-AC6B-4662-9ACE-EC8933836893}"/>
  </bookViews>
  <sheets>
    <sheet name="Meine Mobilitätsbilanz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H19" i="1"/>
  <c r="D19" i="1"/>
  <c r="D16" i="1"/>
  <c r="H20" i="1"/>
  <c r="H12" i="1"/>
  <c r="H13" i="1"/>
  <c r="H14" i="1"/>
  <c r="H15" i="1"/>
  <c r="H16" i="1"/>
  <c r="H17" i="1"/>
  <c r="H18" i="1"/>
  <c r="H21" i="1"/>
  <c r="H11" i="1"/>
  <c r="D21" i="1"/>
  <c r="D20" i="1"/>
  <c r="D13" i="1"/>
  <c r="D14" i="1"/>
  <c r="D15" i="1"/>
  <c r="D17" i="1"/>
  <c r="D18" i="1"/>
  <c r="D12" i="1"/>
  <c r="I21" i="1" l="1"/>
  <c r="L21" i="1" s="1"/>
  <c r="I20" i="1"/>
  <c r="L20" i="1" s="1"/>
  <c r="I19" i="1"/>
  <c r="L19" i="1" s="1"/>
  <c r="I17" i="1"/>
  <c r="L17" i="1" s="1"/>
  <c r="I16" i="1"/>
  <c r="L16" i="1" s="1"/>
  <c r="I13" i="1"/>
  <c r="I12" i="1"/>
  <c r="L12" i="1" s="1"/>
  <c r="I11" i="1"/>
  <c r="L11" i="1" s="1"/>
  <c r="I14" i="1"/>
  <c r="L14" i="1" s="1"/>
  <c r="I18" i="1"/>
  <c r="L18" i="1" s="1"/>
  <c r="I15" i="1"/>
  <c r="L13" i="1" l="1"/>
  <c r="I22" i="1"/>
  <c r="J15" i="1" s="1"/>
  <c r="L15" i="1"/>
  <c r="L22" i="1" l="1"/>
  <c r="L23" i="1" s="1"/>
  <c r="J21" i="1"/>
  <c r="J19" i="1"/>
  <c r="J18" i="1"/>
  <c r="J17" i="1"/>
  <c r="J12" i="1"/>
  <c r="J11" i="1"/>
  <c r="J20" i="1"/>
  <c r="J13" i="1"/>
  <c r="J16" i="1"/>
  <c r="J14" i="1"/>
  <c r="J22" i="1" l="1"/>
</calcChain>
</file>

<file path=xl/sharedStrings.xml><?xml version="1.0" encoding="utf-8"?>
<sst xmlns="http://schemas.openxmlformats.org/spreadsheetml/2006/main" count="63" uniqueCount="61">
  <si>
    <t>Meine Mobilitätsbilanz</t>
  </si>
  <si>
    <t>Kilometer pro Jahr (km/a)</t>
  </si>
  <si>
    <t>durchschnittlicher</t>
  </si>
  <si>
    <t>privat</t>
  </si>
  <si>
    <t>beruflich</t>
  </si>
  <si>
    <t>zurückgelegte</t>
  </si>
  <si>
    <t>Anteil an der</t>
  </si>
  <si>
    <t>Emissionsfaktor</t>
  </si>
  <si>
    <t>diese 2 Spalten ausfüllen</t>
  </si>
  <si>
    <t>diese 3 Spalten ausfüllen</t>
  </si>
  <si>
    <t>Gesamtstrecke (km/a)</t>
  </si>
  <si>
    <t>Gesamtstrecke</t>
  </si>
  <si>
    <r>
      <t>CO</t>
    </r>
    <r>
      <rPr>
        <b/>
        <vertAlign val="subscript"/>
        <sz val="11"/>
        <color rgb="FF003064"/>
        <rFont val="Calibri"/>
        <family val="2"/>
      </rPr>
      <t>2</t>
    </r>
    <r>
      <rPr>
        <b/>
        <sz val="11"/>
        <color rgb="FF003064"/>
        <rFont val="Calibri"/>
        <family val="2"/>
      </rPr>
      <t>-Emissionen</t>
    </r>
  </si>
  <si>
    <t>Mobilitätsform</t>
  </si>
  <si>
    <t>Alltag</t>
  </si>
  <si>
    <t>Urlaub</t>
  </si>
  <si>
    <t>Summe 1</t>
  </si>
  <si>
    <t>Arbeitsweg</t>
  </si>
  <si>
    <t>Berufsalltag</t>
  </si>
  <si>
    <t>Dienstreisen</t>
  </si>
  <si>
    <t>Summe 2</t>
  </si>
  <si>
    <t>Summe 1 + Summe 2</t>
  </si>
  <si>
    <t>[%]</t>
  </si>
  <si>
    <r>
      <t>(g CO</t>
    </r>
    <r>
      <rPr>
        <b/>
        <vertAlign val="sub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/P*km)</t>
    </r>
  </si>
  <si>
    <t>[kg/a]</t>
  </si>
  <si>
    <t>Fußweg</t>
  </si>
  <si>
    <t>Fahrrad</t>
  </si>
  <si>
    <t>Straßen-, Stadt-, U-Bahn</t>
  </si>
  <si>
    <t>Flugzeug (Inland)</t>
  </si>
  <si>
    <t>Flugzeug (international)</t>
  </si>
  <si>
    <r>
      <t>Gesamtsumme [kg CO</t>
    </r>
    <r>
      <rPr>
        <b/>
        <vertAlign val="subscript"/>
        <sz val="14"/>
        <color rgb="FF003064"/>
        <rFont val="Calibri"/>
        <family val="2"/>
      </rPr>
      <t>2</t>
    </r>
    <r>
      <rPr>
        <b/>
        <sz val="14"/>
        <color rgb="FF003064"/>
        <rFont val="Calibri"/>
        <family val="2"/>
      </rPr>
      <t>/a]</t>
    </r>
  </si>
  <si>
    <r>
      <t>Abweichung vom deutschen Durchschnitt [kg CO</t>
    </r>
    <r>
      <rPr>
        <vertAlign val="subscript"/>
        <sz val="14"/>
        <color rgb="FF003064"/>
        <rFont val="Calibri"/>
        <family val="2"/>
      </rPr>
      <t>2</t>
    </r>
    <r>
      <rPr>
        <sz val="14"/>
        <color rgb="FF003064"/>
        <rFont val="Calibri"/>
        <family val="2"/>
      </rPr>
      <t>/a]</t>
    </r>
  </si>
  <si>
    <t>Motorrad</t>
  </si>
  <si>
    <t>Elektrofahrzeug</t>
  </si>
  <si>
    <t>Angabe bitte in Personenkilometern (wichtig z.B. bei Fahrgemeinschaften)</t>
  </si>
  <si>
    <t>Angabe bitte in Personenkilometern</t>
  </si>
  <si>
    <r>
      <t xml:space="preserve">Sie brauchen nur </t>
    </r>
    <r>
      <rPr>
        <b/>
        <sz val="11"/>
        <color rgb="FF00A9B4"/>
        <rFont val="Calibri"/>
        <family val="2"/>
      </rPr>
      <t>die türkis markierten Spalten</t>
    </r>
    <r>
      <rPr>
        <sz val="11"/>
        <color theme="1"/>
        <rFont val="Calibri"/>
        <family val="2"/>
      </rPr>
      <t xml:space="preserve"> auszufüllen, das Excel-Tool ermittelt alle anderen Werte automatisch und baut die beiden Tortendiagramme auf.</t>
    </r>
  </si>
  <si>
    <t>Pkw (Benziner)</t>
  </si>
  <si>
    <t>Pkw (Diesel)</t>
  </si>
  <si>
    <t>Eisenbahn</t>
  </si>
  <si>
    <t>E-Bike, Pedelec</t>
  </si>
  <si>
    <t>gemäß LANUV, UBA, BMU, Öko-Institut</t>
  </si>
  <si>
    <r>
      <t xml:space="preserve">Bitte geben Sie dabei </t>
    </r>
    <r>
      <rPr>
        <b/>
        <sz val="11"/>
        <color rgb="FF003064"/>
        <rFont val="Calibri"/>
        <family val="2"/>
      </rPr>
      <t>in den Zeilen 14 bis 17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rgb="FF003064"/>
        <rFont val="Calibri"/>
        <family val="2"/>
      </rPr>
      <t>die Personenkilometer</t>
    </r>
    <r>
      <rPr>
        <sz val="11"/>
        <color theme="1"/>
        <rFont val="Calibri"/>
        <family val="2"/>
      </rPr>
      <t xml:space="preserve"> an, und setzen Sie den </t>
    </r>
    <r>
      <rPr>
        <b/>
        <sz val="11"/>
        <color rgb="FF003064"/>
        <rFont val="Calibri"/>
        <family val="2"/>
      </rPr>
      <t>Emissionsfaktor in Zelle K17</t>
    </r>
    <r>
      <rPr>
        <sz val="11"/>
        <color theme="1"/>
        <rFont val="Calibri"/>
        <family val="2"/>
      </rPr>
      <t xml:space="preserve"> auf 0, wenn Sie Ihr Elektroauto mit 100 % Ökostrom laden.</t>
    </r>
  </si>
  <si>
    <t>Feedback</t>
  </si>
  <si>
    <t>Durchschnitt</t>
  </si>
  <si>
    <t>etwas besser als der Durchschnitt</t>
  </si>
  <si>
    <t>etwas schlechter als der Durchschnitt</t>
  </si>
  <si>
    <t>deutlich besser als der Durchschnitt</t>
  </si>
  <si>
    <t>deutlich schlechter als der Durchschnitt</t>
  </si>
  <si>
    <t>extrem niedrig</t>
  </si>
  <si>
    <t>extrem hoch</t>
  </si>
  <si>
    <r>
      <t>Die Abweichungen wurden in Anlehnung an die CO</t>
    </r>
    <r>
      <rPr>
        <i/>
        <u/>
        <vertAlign val="subscript"/>
        <sz val="11"/>
        <color rgb="FF003064"/>
        <rFont val="Calibri"/>
        <family val="2"/>
      </rPr>
      <t>2</t>
    </r>
    <r>
      <rPr>
        <i/>
        <u/>
        <sz val="11"/>
        <color rgb="FF003064"/>
        <rFont val="Calibri"/>
        <family val="2"/>
      </rPr>
      <t>-Klassen für Pkw festgelegt.</t>
    </r>
  </si>
  <si>
    <t>mindestens -2000</t>
  </si>
  <si>
    <t>Abweichung [kg]</t>
  </si>
  <si>
    <t>mindestens +1000</t>
  </si>
  <si>
    <t>-200 bis +200</t>
  </si>
  <si>
    <t>+201 bis +600</t>
  </si>
  <si>
    <t>+601 bis +999</t>
  </si>
  <si>
    <t>-201 bis -600</t>
  </si>
  <si>
    <t>-601 bis -1999</t>
  </si>
  <si>
    <r>
      <t>Wenn Sie im Urlaub eine Kreuzfahrt machen, verschlechtert sich Ihre CO</t>
    </r>
    <r>
      <rPr>
        <b/>
        <vertAlign val="subscript"/>
        <sz val="11"/>
        <color rgb="FF003064"/>
        <rFont val="Calibri"/>
        <family val="2"/>
      </rPr>
      <t>2</t>
    </r>
    <r>
      <rPr>
        <b/>
        <sz val="11"/>
        <color rgb="FF003064"/>
        <rFont val="Calibri"/>
        <family val="2"/>
      </rPr>
      <t>-Bilanz ganz erheblich – je nach Reisedauer sowie Größe, Antriebsart, Reiseroute und Ladestrom des Kreuzfahrtschiffes.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</si>
</sst>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4"/>
      <color theme="0"/>
      <name val="Calibri"/>
      <family val="2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4"/>
      <color rgb="FF003064"/>
      <name val="Calibri"/>
      <family val="2"/>
    </font>
    <font>
      <sz val="11"/>
      <color theme="0" tint="-0.499984740745262"/>
      <name val="Calibri"/>
      <family val="2"/>
    </font>
    <font>
      <sz val="11"/>
      <name val="Calibri"/>
      <family val="2"/>
    </font>
    <font>
      <b/>
      <sz val="11"/>
      <color rgb="FF003064"/>
      <name val="Calibri"/>
      <family val="2"/>
    </font>
    <font>
      <b/>
      <vertAlign val="subscript"/>
      <sz val="11"/>
      <color rgb="FF003064"/>
      <name val="Calibri"/>
      <family val="2"/>
    </font>
    <font>
      <sz val="11"/>
      <color rgb="FF003064"/>
      <name val="Calibri"/>
      <family val="2"/>
    </font>
    <font>
      <sz val="14"/>
      <color rgb="FF003064"/>
      <name val="Calibri"/>
      <family val="2"/>
    </font>
    <font>
      <b/>
      <vertAlign val="subscript"/>
      <sz val="14"/>
      <color rgb="FF003064"/>
      <name val="Calibri"/>
      <family val="2"/>
    </font>
    <font>
      <vertAlign val="subscript"/>
      <sz val="14"/>
      <color rgb="FF003064"/>
      <name val="Calibri"/>
      <family val="2"/>
    </font>
    <font>
      <u/>
      <sz val="11"/>
      <color theme="10"/>
      <name val="Aptos Narrow"/>
      <family val="2"/>
      <scheme val="minor"/>
    </font>
    <font>
      <u/>
      <sz val="11"/>
      <color rgb="FF006ADE"/>
      <name val="Aptos Narrow"/>
      <family val="2"/>
      <scheme val="minor"/>
    </font>
    <font>
      <u/>
      <sz val="11"/>
      <color rgb="FF006ADE"/>
      <name val="Calibri"/>
      <family val="2"/>
    </font>
    <font>
      <sz val="11"/>
      <color theme="0"/>
      <name val="Calibri"/>
      <family val="2"/>
    </font>
    <font>
      <b/>
      <sz val="11"/>
      <color rgb="FF00A9B4"/>
      <name val="Calibri"/>
      <family val="2"/>
    </font>
    <font>
      <sz val="11"/>
      <color theme="0" tint="-0.34998626667073579"/>
      <name val="Calibri"/>
      <family val="2"/>
    </font>
    <font>
      <sz val="11"/>
      <color rgb="FF000000"/>
      <name val="Calibri"/>
      <family val="2"/>
    </font>
    <font>
      <sz val="14"/>
      <name val="Calibri"/>
      <family val="2"/>
    </font>
    <font>
      <i/>
      <u/>
      <sz val="11"/>
      <color rgb="FF003064"/>
      <name val="Calibri"/>
      <family val="2"/>
    </font>
    <font>
      <i/>
      <u/>
      <vertAlign val="subscript"/>
      <sz val="11"/>
      <color rgb="FF003064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306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A9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3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1" fillId="2" borderId="0" xfId="0" applyFont="1" applyFill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2" fillId="0" borderId="13" xfId="0" applyFont="1" applyBorder="1"/>
    <xf numFmtId="0" fontId="1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7" fillId="0" borderId="8" xfId="0" applyFont="1" applyBorder="1"/>
    <xf numFmtId="0" fontId="2" fillId="0" borderId="11" xfId="0" applyFont="1" applyBorder="1"/>
    <xf numFmtId="0" fontId="4" fillId="0" borderId="10" xfId="0" applyFont="1" applyBorder="1"/>
    <xf numFmtId="0" fontId="4" fillId="4" borderId="15" xfId="0" applyFont="1" applyFill="1" applyBorder="1"/>
    <xf numFmtId="0" fontId="2" fillId="4" borderId="9" xfId="0" applyFont="1" applyFill="1" applyBorder="1"/>
    <xf numFmtId="0" fontId="2" fillId="0" borderId="15" xfId="0" applyFont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8" fillId="4" borderId="15" xfId="0" applyNumberFormat="1" applyFont="1" applyFill="1" applyBorder="1" applyAlignment="1">
      <alignment horizontal="center"/>
    </xf>
    <xf numFmtId="0" fontId="6" fillId="5" borderId="0" xfId="0" applyFont="1" applyFill="1"/>
    <xf numFmtId="0" fontId="2" fillId="5" borderId="0" xfId="0" applyFont="1" applyFill="1"/>
    <xf numFmtId="0" fontId="6" fillId="5" borderId="8" xfId="0" applyFont="1" applyFill="1" applyBorder="1"/>
    <xf numFmtId="0" fontId="4" fillId="4" borderId="15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0" borderId="14" xfId="0" applyFont="1" applyBorder="1"/>
    <xf numFmtId="0" fontId="10" fillId="0" borderId="13" xfId="0" applyFont="1" applyBorder="1"/>
    <xf numFmtId="0" fontId="10" fillId="6" borderId="15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0" xfId="0" applyFont="1"/>
    <xf numFmtId="0" fontId="7" fillId="0" borderId="5" xfId="0" applyFont="1" applyBorder="1"/>
    <xf numFmtId="0" fontId="7" fillId="0" borderId="7" xfId="0" applyFont="1" applyBorder="1" applyAlignment="1">
      <alignment horizontal="right"/>
    </xf>
    <xf numFmtId="0" fontId="12" fillId="0" borderId="18" xfId="0" applyFont="1" applyBorder="1"/>
    <xf numFmtId="0" fontId="12" fillId="0" borderId="17" xfId="0" applyFont="1" applyBorder="1"/>
    <xf numFmtId="0" fontId="13" fillId="0" borderId="19" xfId="0" applyFont="1" applyBorder="1" applyAlignment="1">
      <alignment horizontal="right"/>
    </xf>
    <xf numFmtId="0" fontId="2" fillId="0" borderId="20" xfId="0" applyFont="1" applyBorder="1" applyAlignment="1">
      <alignment horizontal="center"/>
    </xf>
    <xf numFmtId="0" fontId="12" fillId="0" borderId="21" xfId="0" applyFont="1" applyBorder="1"/>
    <xf numFmtId="0" fontId="12" fillId="0" borderId="22" xfId="0" applyFont="1" applyBorder="1"/>
    <xf numFmtId="0" fontId="9" fillId="0" borderId="15" xfId="0" applyFont="1" applyBorder="1" applyAlignment="1">
      <alignment horizontal="center"/>
    </xf>
    <xf numFmtId="0" fontId="9" fillId="0" borderId="0" xfId="0" applyFont="1"/>
    <xf numFmtId="0" fontId="17" fillId="0" borderId="0" xfId="1" applyFont="1"/>
    <xf numFmtId="0" fontId="18" fillId="0" borderId="0" xfId="0" applyFont="1"/>
    <xf numFmtId="0" fontId="18" fillId="0" borderId="0" xfId="1" applyFont="1"/>
    <xf numFmtId="0" fontId="19" fillId="7" borderId="16" xfId="0" applyFont="1" applyFill="1" applyBorder="1"/>
    <xf numFmtId="0" fontId="19" fillId="8" borderId="15" xfId="0" applyFont="1" applyFill="1" applyBorder="1"/>
    <xf numFmtId="0" fontId="2" fillId="9" borderId="15" xfId="0" applyFont="1" applyFill="1" applyBorder="1"/>
    <xf numFmtId="0" fontId="19" fillId="10" borderId="15" xfId="0" applyFont="1" applyFill="1" applyBorder="1"/>
    <xf numFmtId="0" fontId="2" fillId="11" borderId="15" xfId="0" applyFont="1" applyFill="1" applyBorder="1"/>
    <xf numFmtId="0" fontId="2" fillId="12" borderId="15" xfId="0" applyFont="1" applyFill="1" applyBorder="1"/>
    <xf numFmtId="0" fontId="19" fillId="14" borderId="15" xfId="0" applyFont="1" applyFill="1" applyBorder="1"/>
    <xf numFmtId="0" fontId="19" fillId="15" borderId="15" xfId="0" applyFont="1" applyFill="1" applyBorder="1"/>
    <xf numFmtId="0" fontId="19" fillId="5" borderId="15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8" fillId="0" borderId="15" xfId="0" applyFont="1" applyBorder="1" applyAlignment="1" applyProtection="1">
      <alignment horizontal="center"/>
      <protection locked="0"/>
    </xf>
    <xf numFmtId="0" fontId="8" fillId="0" borderId="16" xfId="0" applyFont="1" applyBorder="1" applyAlignment="1" applyProtection="1">
      <alignment horizontal="center"/>
      <protection locked="0"/>
    </xf>
    <xf numFmtId="1" fontId="13" fillId="0" borderId="23" xfId="0" applyNumberFormat="1" applyFont="1" applyBorder="1" applyAlignment="1">
      <alignment horizontal="center"/>
    </xf>
    <xf numFmtId="0" fontId="2" fillId="0" borderId="0" xfId="0" applyFont="1" applyProtection="1">
      <protection locked="0"/>
    </xf>
    <xf numFmtId="0" fontId="4" fillId="0" borderId="0" xfId="0" applyFont="1"/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21" fillId="0" borderId="15" xfId="0" applyFont="1" applyBorder="1" applyAlignment="1">
      <alignment horizontal="center"/>
    </xf>
    <xf numFmtId="0" fontId="9" fillId="0" borderId="15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2" fillId="13" borderId="15" xfId="0" applyFont="1" applyFill="1" applyBorder="1"/>
    <xf numFmtId="0" fontId="19" fillId="16" borderId="15" xfId="0" applyFont="1" applyFill="1" applyBorder="1"/>
    <xf numFmtId="0" fontId="19" fillId="17" borderId="15" xfId="0" applyFont="1" applyFill="1" applyBorder="1"/>
    <xf numFmtId="0" fontId="19" fillId="18" borderId="15" xfId="0" applyFont="1" applyFill="1" applyBorder="1"/>
    <xf numFmtId="0" fontId="2" fillId="19" borderId="15" xfId="0" applyFont="1" applyFill="1" applyBorder="1"/>
    <xf numFmtId="0" fontId="2" fillId="20" borderId="15" xfId="0" applyFont="1" applyFill="1" applyBorder="1"/>
    <xf numFmtId="0" fontId="2" fillId="21" borderId="15" xfId="0" applyFont="1" applyFill="1" applyBorder="1"/>
    <xf numFmtId="0" fontId="2" fillId="22" borderId="15" xfId="0" applyFont="1" applyFill="1" applyBorder="1"/>
    <xf numFmtId="0" fontId="24" fillId="0" borderId="0" xfId="1" applyFont="1"/>
    <xf numFmtId="0" fontId="23" fillId="3" borderId="15" xfId="0" applyFont="1" applyFill="1" applyBorder="1"/>
    <xf numFmtId="0" fontId="6" fillId="16" borderId="15" xfId="0" quotePrefix="1" applyFont="1" applyFill="1" applyBorder="1"/>
    <xf numFmtId="0" fontId="4" fillId="19" borderId="15" xfId="0" quotePrefix="1" applyFont="1" applyFill="1" applyBorder="1"/>
    <xf numFmtId="0" fontId="4" fillId="20" borderId="15" xfId="0" quotePrefix="1" applyFont="1" applyFill="1" applyBorder="1"/>
    <xf numFmtId="0" fontId="6" fillId="18" borderId="15" xfId="0" quotePrefix="1" applyFont="1" applyFill="1" applyBorder="1"/>
    <xf numFmtId="0" fontId="6" fillId="17" borderId="15" xfId="0" quotePrefix="1" applyFont="1" applyFill="1" applyBorder="1"/>
    <xf numFmtId="0" fontId="4" fillId="21" borderId="15" xfId="0" quotePrefix="1" applyFont="1" applyFill="1" applyBorder="1"/>
    <xf numFmtId="0" fontId="4" fillId="22" borderId="15" xfId="0" quotePrefix="1" applyFont="1" applyFill="1" applyBorder="1" applyProtection="1">
      <protection locked="0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003064"/>
      <color rgb="FF00A9B4"/>
      <color rgb="FFFF9300"/>
      <color rgb="FFFF9966"/>
      <color rgb="FF000000"/>
      <color rgb="FFFFFFFF"/>
      <color rgb="FF006666"/>
      <color rgb="FF006ADE"/>
      <color rgb="FF0079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Anteile der Mobilitätsformen an</a:t>
            </a:r>
            <a:r>
              <a:rPr lang="de-DE" baseline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den jährlichen CO</a:t>
            </a:r>
            <a:r>
              <a:rPr lang="de-DE" baseline="-2500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2</a:t>
            </a:r>
            <a:r>
              <a:rPr lang="de-DE" baseline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-Emissionen</a:t>
            </a:r>
            <a:endParaRPr lang="de-DE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/>
              </a:solidFill>
              <a:ln w="19050">
                <a:solidFill>
                  <a:schemeClr val="bg1">
                    <a:lumMod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C5C-4937-9B56-98ABDC3FDB14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C5C-4937-9B56-98ABDC3FDB14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C5C-4937-9B56-98ABDC3FDB14}"/>
              </c:ext>
            </c:extLst>
          </c:dPt>
          <c:dPt>
            <c:idx val="3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C5C-4937-9B56-98ABDC3FDB14}"/>
              </c:ext>
            </c:extLst>
          </c:dPt>
          <c:dPt>
            <c:idx val="4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C5C-4937-9B56-98ABDC3FDB14}"/>
              </c:ext>
            </c:extLst>
          </c:dPt>
          <c:dPt>
            <c:idx val="5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C5C-4937-9B56-98ABDC3FDB14}"/>
              </c:ext>
            </c:extLst>
          </c:dPt>
          <c:dPt>
            <c:idx val="6"/>
            <c:bubble3D val="0"/>
            <c:spPr>
              <a:solidFill>
                <a:schemeClr val="tx2">
                  <a:lumMod val="75000"/>
                  <a:lumOff val="2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C5C-4937-9B56-98ABDC3FDB14}"/>
              </c:ext>
            </c:extLst>
          </c:dPt>
          <c:dPt>
            <c:idx val="7"/>
            <c:bubble3D val="0"/>
            <c:spPr>
              <a:solidFill>
                <a:srgbClr val="00306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C5C-4937-9B56-98ABDC3FDB14}"/>
              </c:ext>
            </c:extLst>
          </c:dPt>
          <c:dPt>
            <c:idx val="8"/>
            <c:bubble3D val="0"/>
            <c:spPr>
              <a:solidFill>
                <a:srgbClr val="00A9B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C5C-4937-9B56-98ABDC3FDB14}"/>
              </c:ext>
            </c:extLst>
          </c:dPt>
          <c:dPt>
            <c:idx val="9"/>
            <c:bubble3D val="0"/>
            <c:spPr>
              <a:solidFill>
                <a:srgbClr val="0066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C5C-4937-9B56-98ABDC3FDB14}"/>
              </c:ext>
            </c:extLst>
          </c:dPt>
          <c:dPt>
            <c:idx val="10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EA6-4227-BEC0-927FD8B7655B}"/>
              </c:ext>
            </c:extLst>
          </c:dPt>
          <c:cat>
            <c:strRef>
              <c:f>'Meine Mobilitätsbilanz'!$A$11:$A$21</c:f>
              <c:strCache>
                <c:ptCount val="11"/>
                <c:pt idx="0">
                  <c:v>Fußweg</c:v>
                </c:pt>
                <c:pt idx="1">
                  <c:v>Fahrrad</c:v>
                </c:pt>
                <c:pt idx="2">
                  <c:v>E-Bike, Pedelec</c:v>
                </c:pt>
                <c:pt idx="3">
                  <c:v>Motorrad</c:v>
                </c:pt>
                <c:pt idx="4">
                  <c:v>Pkw (Benziner)</c:v>
                </c:pt>
                <c:pt idx="5">
                  <c:v>Pkw (Diesel)</c:v>
                </c:pt>
                <c:pt idx="6">
                  <c:v>Elektrofahrzeug</c:v>
                </c:pt>
                <c:pt idx="7">
                  <c:v>Straßen-, Stadt-, U-Bahn</c:v>
                </c:pt>
                <c:pt idx="8">
                  <c:v>Eisenbahn</c:v>
                </c:pt>
                <c:pt idx="9">
                  <c:v>Flugzeug (Inland)</c:v>
                </c:pt>
                <c:pt idx="10">
                  <c:v>Flugzeug (international)</c:v>
                </c:pt>
              </c:strCache>
            </c:strRef>
          </c:cat>
          <c:val>
            <c:numRef>
              <c:f>'Meine Mobilitätsbilanz'!$L$11:$L$21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6F-40A8-84CF-A8A79617F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122759655043109"/>
          <c:y val="0.20196710959937658"/>
          <c:w val="0.28760838228554764"/>
          <c:h val="0.717476351857274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de-DE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Anteile der Mobilitätsformen</a:t>
            </a:r>
            <a:r>
              <a:rPr lang="de-DE" baseline="0"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an der jährlichen Gesamtstrecke</a:t>
            </a:r>
            <a:endParaRPr lang="de-DE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/>
              </a:solidFill>
              <a:ln w="19050">
                <a:solidFill>
                  <a:schemeClr val="bg1">
                    <a:lumMod val="9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FD-42AE-8C39-243B461693A0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4FD-42AE-8C39-243B461693A0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FD-42AE-8C39-243B461693A0}"/>
              </c:ext>
            </c:extLst>
          </c:dPt>
          <c:dPt>
            <c:idx val="3"/>
            <c:bubble3D val="0"/>
            <c:spPr>
              <a:solidFill>
                <a:schemeClr val="tx2">
                  <a:lumMod val="10000"/>
                  <a:lumOff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4FD-42AE-8C39-243B461693A0}"/>
              </c:ext>
            </c:extLst>
          </c:dPt>
          <c:dPt>
            <c:idx val="4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FD-42AE-8C39-243B461693A0}"/>
              </c:ext>
            </c:extLst>
          </c:dPt>
          <c:dPt>
            <c:idx val="5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4FD-42AE-8C39-243B461693A0}"/>
              </c:ext>
            </c:extLst>
          </c:dPt>
          <c:dPt>
            <c:idx val="6"/>
            <c:bubble3D val="0"/>
            <c:spPr>
              <a:solidFill>
                <a:schemeClr val="tx2">
                  <a:lumMod val="75000"/>
                  <a:lumOff val="2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4FD-42AE-8C39-243B461693A0}"/>
              </c:ext>
            </c:extLst>
          </c:dPt>
          <c:dPt>
            <c:idx val="7"/>
            <c:bubble3D val="0"/>
            <c:spPr>
              <a:solidFill>
                <a:srgbClr val="00306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04FD-42AE-8C39-243B461693A0}"/>
              </c:ext>
            </c:extLst>
          </c:dPt>
          <c:dPt>
            <c:idx val="8"/>
            <c:bubble3D val="0"/>
            <c:spPr>
              <a:solidFill>
                <a:srgbClr val="00A9B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4FD-42AE-8C39-243B461693A0}"/>
              </c:ext>
            </c:extLst>
          </c:dPt>
          <c:dPt>
            <c:idx val="9"/>
            <c:bubble3D val="0"/>
            <c:spPr>
              <a:solidFill>
                <a:srgbClr val="0066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0A4-497D-AB2E-38BAAB40F549}"/>
              </c:ext>
            </c:extLst>
          </c:dPt>
          <c:dPt>
            <c:idx val="10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4FD-42AE-8C39-243B461693A0}"/>
              </c:ext>
            </c:extLst>
          </c:dPt>
          <c:cat>
            <c:strRef>
              <c:f>'Meine Mobilitätsbilanz'!$A$11:$A$21</c:f>
              <c:strCache>
                <c:ptCount val="11"/>
                <c:pt idx="0">
                  <c:v>Fußweg</c:v>
                </c:pt>
                <c:pt idx="1">
                  <c:v>Fahrrad</c:v>
                </c:pt>
                <c:pt idx="2">
                  <c:v>E-Bike, Pedelec</c:v>
                </c:pt>
                <c:pt idx="3">
                  <c:v>Motorrad</c:v>
                </c:pt>
                <c:pt idx="4">
                  <c:v>Pkw (Benziner)</c:v>
                </c:pt>
                <c:pt idx="5">
                  <c:v>Pkw (Diesel)</c:v>
                </c:pt>
                <c:pt idx="6">
                  <c:v>Elektrofahrzeug</c:v>
                </c:pt>
                <c:pt idx="7">
                  <c:v>Straßen-, Stadt-, U-Bahn</c:v>
                </c:pt>
                <c:pt idx="8">
                  <c:v>Eisenbahn</c:v>
                </c:pt>
                <c:pt idx="9">
                  <c:v>Flugzeug (Inland)</c:v>
                </c:pt>
                <c:pt idx="10">
                  <c:v>Flugzeug (international)</c:v>
                </c:pt>
              </c:strCache>
            </c:strRef>
          </c:cat>
          <c:val>
            <c:numRef>
              <c:f>'Meine Mobilitätsbilanz'!$I$11:$I$21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D-42AE-8C39-243B46169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224590388958907"/>
          <c:y val="0.20072878371185343"/>
          <c:w val="0.26605837503275642"/>
          <c:h val="0.71698660604046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25</xdr:row>
      <xdr:rowOff>187936</xdr:rowOff>
    </xdr:from>
    <xdr:to>
      <xdr:col>12</xdr:col>
      <xdr:colOff>0</xdr:colOff>
      <xdr:row>48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4E9A745-297D-671C-50C4-06C4B48D2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841863</xdr:colOff>
      <xdr:row>25</xdr:row>
      <xdr:rowOff>190133</xdr:rowOff>
    </xdr:from>
    <xdr:to>
      <xdr:col>7</xdr:col>
      <xdr:colOff>470388</xdr:colOff>
      <xdr:row>48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BE96DA8-FEF8-B992-A5D2-3E486577E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lternativ-mobil.info/pkw-label/das-pkw-label/informationen-fuer-handel-und-gewer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F857-3808-47C5-AB73-5AC72DA9153B}">
  <dimension ref="A1:O54"/>
  <sheetViews>
    <sheetView tabSelected="1" zoomScaleNormal="100" workbookViewId="0">
      <selection activeCell="C23" sqref="C23"/>
    </sheetView>
  </sheetViews>
  <sheetFormatPr baseColWidth="10" defaultColWidth="11.42578125" defaultRowHeight="15" x14ac:dyDescent="0.25"/>
  <cols>
    <col min="1" max="1" width="22.85546875" style="2" customWidth="1"/>
    <col min="2" max="8" width="12.140625" style="2" customWidth="1"/>
    <col min="9" max="9" width="20.5703125" style="2" customWidth="1"/>
    <col min="10" max="10" width="20" style="2" customWidth="1"/>
    <col min="11" max="11" width="33.5703125" style="2" customWidth="1"/>
    <col min="12" max="12" width="15.7109375" style="2" customWidth="1"/>
    <col min="13" max="13" width="1.28515625" style="2" customWidth="1"/>
    <col min="14" max="14" width="18.42578125" style="2" customWidth="1"/>
    <col min="15" max="15" width="34.42578125" style="2" customWidth="1"/>
    <col min="16" max="16384" width="11.42578125" style="2"/>
  </cols>
  <sheetData>
    <row r="1" spans="1:13" s="1" customFormat="1" ht="18.75" x14ac:dyDescent="0.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  <c r="L1" s="4"/>
    </row>
    <row r="3" spans="1:13" x14ac:dyDescent="0.25">
      <c r="A3" s="2" t="s">
        <v>36</v>
      </c>
    </row>
    <row r="4" spans="1:13" x14ac:dyDescent="0.25">
      <c r="A4" s="2" t="s">
        <v>42</v>
      </c>
    </row>
    <row r="5" spans="1:13" ht="15.75" thickBot="1" x14ac:dyDescent="0.3"/>
    <row r="6" spans="1:13" s="1" customFormat="1" ht="19.5" thickBot="1" x14ac:dyDescent="0.35">
      <c r="A6" s="12"/>
      <c r="B6" s="89" t="s">
        <v>1</v>
      </c>
      <c r="C6" s="90"/>
      <c r="D6" s="90"/>
      <c r="E6" s="90"/>
      <c r="F6" s="90"/>
      <c r="G6" s="90"/>
      <c r="H6" s="91"/>
      <c r="I6" s="90"/>
      <c r="J6" s="90"/>
      <c r="K6" s="90"/>
      <c r="L6" s="91"/>
    </row>
    <row r="7" spans="1:13" x14ac:dyDescent="0.25">
      <c r="A7" s="13"/>
      <c r="B7" s="5"/>
      <c r="C7" s="6"/>
      <c r="D7" s="7"/>
      <c r="E7" s="5"/>
      <c r="F7" s="6"/>
      <c r="G7" s="6"/>
      <c r="H7" s="7"/>
      <c r="I7" s="32"/>
      <c r="J7" s="11"/>
      <c r="K7" s="9" t="s">
        <v>2</v>
      </c>
      <c r="L7" s="11"/>
    </row>
    <row r="8" spans="1:13" ht="15.75" thickBot="1" x14ac:dyDescent="0.3">
      <c r="A8" s="13"/>
      <c r="B8" s="17"/>
      <c r="C8" s="67" t="s">
        <v>3</v>
      </c>
      <c r="D8" s="8"/>
      <c r="E8" s="17"/>
      <c r="F8" s="66" t="s">
        <v>4</v>
      </c>
      <c r="G8" s="16"/>
      <c r="H8" s="8"/>
      <c r="I8" s="31" t="s">
        <v>5</v>
      </c>
      <c r="J8" s="10" t="s">
        <v>6</v>
      </c>
      <c r="K8" s="10" t="s">
        <v>7</v>
      </c>
      <c r="L8" s="10"/>
    </row>
    <row r="9" spans="1:13" ht="18" x14ac:dyDescent="0.35">
      <c r="A9" s="13"/>
      <c r="B9" s="26" t="s">
        <v>8</v>
      </c>
      <c r="C9" s="27"/>
      <c r="D9" s="19"/>
      <c r="E9" s="28" t="s">
        <v>9</v>
      </c>
      <c r="F9" s="27"/>
      <c r="G9" s="27"/>
      <c r="H9" s="19"/>
      <c r="I9" s="31" t="s">
        <v>10</v>
      </c>
      <c r="J9" s="10" t="s">
        <v>11</v>
      </c>
      <c r="K9" s="13" t="s">
        <v>41</v>
      </c>
      <c r="L9" s="31" t="s">
        <v>12</v>
      </c>
    </row>
    <row r="10" spans="1:13" ht="19.5" x14ac:dyDescent="0.35">
      <c r="A10" s="15" t="s">
        <v>13</v>
      </c>
      <c r="B10" s="14" t="s">
        <v>14</v>
      </c>
      <c r="C10" s="14" t="s">
        <v>15</v>
      </c>
      <c r="D10" s="18" t="s">
        <v>16</v>
      </c>
      <c r="E10" s="14" t="s">
        <v>17</v>
      </c>
      <c r="F10" s="14" t="s">
        <v>18</v>
      </c>
      <c r="G10" s="14" t="s">
        <v>19</v>
      </c>
      <c r="H10" s="18" t="s">
        <v>20</v>
      </c>
      <c r="I10" s="18" t="s">
        <v>21</v>
      </c>
      <c r="J10" s="29" t="s">
        <v>22</v>
      </c>
      <c r="K10" s="30" t="s">
        <v>23</v>
      </c>
      <c r="L10" s="33" t="s">
        <v>24</v>
      </c>
    </row>
    <row r="11" spans="1:13" x14ac:dyDescent="0.25">
      <c r="A11" s="14" t="s">
        <v>25</v>
      </c>
      <c r="B11" s="61">
        <v>0</v>
      </c>
      <c r="C11" s="61">
        <v>0</v>
      </c>
      <c r="D11" s="21">
        <f>SUM(B11+C11)</f>
        <v>0</v>
      </c>
      <c r="E11" s="61"/>
      <c r="F11" s="61"/>
      <c r="G11" s="61"/>
      <c r="H11" s="21">
        <f>SUM(E11+F11+G11)</f>
        <v>0</v>
      </c>
      <c r="I11" s="59">
        <f>SUM(D11+H11)</f>
        <v>0</v>
      </c>
      <c r="J11" s="25" t="e">
        <f>SUM(I11/I22)</f>
        <v>#DIV/0!</v>
      </c>
      <c r="K11" s="20">
        <v>0</v>
      </c>
      <c r="L11" s="34">
        <f>SUM(I11*K11)/1000</f>
        <v>0</v>
      </c>
    </row>
    <row r="12" spans="1:13" x14ac:dyDescent="0.25">
      <c r="A12" s="52" t="s">
        <v>26</v>
      </c>
      <c r="B12" s="61">
        <v>0</v>
      </c>
      <c r="C12" s="61">
        <v>0</v>
      </c>
      <c r="D12" s="21">
        <f>SUM(B12+C12)</f>
        <v>0</v>
      </c>
      <c r="E12" s="61"/>
      <c r="F12" s="61"/>
      <c r="G12" s="61"/>
      <c r="H12" s="21">
        <f t="shared" ref="H12:H21" si="0">SUM(E12+F12+G12)</f>
        <v>0</v>
      </c>
      <c r="I12" s="59">
        <f t="shared" ref="I12:I18" si="1">SUM(D12+H12)</f>
        <v>0</v>
      </c>
      <c r="J12" s="25" t="e">
        <f>SUM(I12/I22)</f>
        <v>#DIV/0!</v>
      </c>
      <c r="K12" s="20">
        <v>0</v>
      </c>
      <c r="L12" s="34">
        <f t="shared" ref="L12:L21" si="2">SUM(I12*K12)/1000</f>
        <v>0</v>
      </c>
    </row>
    <row r="13" spans="1:13" x14ac:dyDescent="0.25">
      <c r="A13" s="53" t="s">
        <v>40</v>
      </c>
      <c r="B13" s="61">
        <v>0</v>
      </c>
      <c r="C13" s="61">
        <v>0</v>
      </c>
      <c r="D13" s="21">
        <f t="shared" ref="D13:D18" si="3">SUM(B13+C13)</f>
        <v>0</v>
      </c>
      <c r="E13" s="61"/>
      <c r="F13" s="61"/>
      <c r="G13" s="61"/>
      <c r="H13" s="21">
        <f t="shared" si="0"/>
        <v>0</v>
      </c>
      <c r="I13" s="59">
        <f t="shared" si="1"/>
        <v>0</v>
      </c>
      <c r="J13" s="25" t="e">
        <f>SUM(I13/I22)</f>
        <v>#DIV/0!</v>
      </c>
      <c r="K13" s="20">
        <v>3</v>
      </c>
      <c r="L13" s="34">
        <f t="shared" si="2"/>
        <v>0</v>
      </c>
    </row>
    <row r="14" spans="1:13" x14ac:dyDescent="0.25">
      <c r="A14" s="54" t="s">
        <v>32</v>
      </c>
      <c r="B14" s="61">
        <v>0</v>
      </c>
      <c r="C14" s="61">
        <v>0</v>
      </c>
      <c r="D14" s="21">
        <f t="shared" si="3"/>
        <v>0</v>
      </c>
      <c r="E14" s="61"/>
      <c r="F14" s="61"/>
      <c r="G14" s="61"/>
      <c r="H14" s="21">
        <f t="shared" si="0"/>
        <v>0</v>
      </c>
      <c r="I14" s="59">
        <f t="shared" si="1"/>
        <v>0</v>
      </c>
      <c r="J14" s="25" t="e">
        <f>SUM(I14/I22)</f>
        <v>#DIV/0!</v>
      </c>
      <c r="K14" s="45">
        <v>125</v>
      </c>
      <c r="L14" s="34">
        <f t="shared" si="2"/>
        <v>0</v>
      </c>
      <c r="M14" s="2" t="s">
        <v>34</v>
      </c>
    </row>
    <row r="15" spans="1:13" x14ac:dyDescent="0.25">
      <c r="A15" s="55" t="s">
        <v>37</v>
      </c>
      <c r="B15" s="61">
        <v>0</v>
      </c>
      <c r="C15" s="61">
        <v>0</v>
      </c>
      <c r="D15" s="21">
        <f t="shared" si="3"/>
        <v>0</v>
      </c>
      <c r="E15" s="61"/>
      <c r="F15" s="61"/>
      <c r="G15" s="61"/>
      <c r="H15" s="21">
        <f t="shared" si="0"/>
        <v>0</v>
      </c>
      <c r="I15" s="59">
        <f t="shared" si="1"/>
        <v>0</v>
      </c>
      <c r="J15" s="25" t="e">
        <f>SUM(I15/I22)</f>
        <v>#DIV/0!</v>
      </c>
      <c r="K15" s="20">
        <v>164</v>
      </c>
      <c r="L15" s="34">
        <f t="shared" si="2"/>
        <v>0</v>
      </c>
      <c r="M15" s="2" t="s">
        <v>35</v>
      </c>
    </row>
    <row r="16" spans="1:13" x14ac:dyDescent="0.25">
      <c r="A16" s="72" t="s">
        <v>38</v>
      </c>
      <c r="B16" s="61">
        <v>0</v>
      </c>
      <c r="C16" s="61">
        <v>0</v>
      </c>
      <c r="D16" s="21">
        <f>SUM(B16+C16)</f>
        <v>0</v>
      </c>
      <c r="E16" s="61"/>
      <c r="F16" s="61"/>
      <c r="G16" s="61"/>
      <c r="H16" s="21">
        <f t="shared" si="0"/>
        <v>0</v>
      </c>
      <c r="I16" s="59">
        <f t="shared" si="1"/>
        <v>0</v>
      </c>
      <c r="J16" s="25" t="e">
        <f>SUM(I16/I22)</f>
        <v>#DIV/0!</v>
      </c>
      <c r="K16" s="69">
        <v>176</v>
      </c>
      <c r="L16" s="34">
        <f t="shared" si="2"/>
        <v>0</v>
      </c>
      <c r="M16" s="2" t="s">
        <v>35</v>
      </c>
    </row>
    <row r="17" spans="1:15" x14ac:dyDescent="0.25">
      <c r="A17" s="56" t="s">
        <v>33</v>
      </c>
      <c r="B17" s="61">
        <v>0</v>
      </c>
      <c r="C17" s="61">
        <v>0</v>
      </c>
      <c r="D17" s="21">
        <f t="shared" si="3"/>
        <v>0</v>
      </c>
      <c r="E17" s="61"/>
      <c r="F17" s="61"/>
      <c r="G17" s="61"/>
      <c r="H17" s="21">
        <f t="shared" si="0"/>
        <v>0</v>
      </c>
      <c r="I17" s="59">
        <f t="shared" si="1"/>
        <v>0</v>
      </c>
      <c r="J17" s="25" t="e">
        <f>SUM(I17/I22)</f>
        <v>#DIV/0!</v>
      </c>
      <c r="K17" s="68">
        <v>55</v>
      </c>
      <c r="L17" s="34">
        <f t="shared" si="2"/>
        <v>0</v>
      </c>
      <c r="M17" s="2" t="s">
        <v>35</v>
      </c>
    </row>
    <row r="18" spans="1:15" x14ac:dyDescent="0.25">
      <c r="A18" s="57" t="s">
        <v>27</v>
      </c>
      <c r="B18" s="61">
        <v>0</v>
      </c>
      <c r="C18" s="61">
        <v>0</v>
      </c>
      <c r="D18" s="21">
        <f t="shared" si="3"/>
        <v>0</v>
      </c>
      <c r="E18" s="61"/>
      <c r="F18" s="61"/>
      <c r="G18" s="61"/>
      <c r="H18" s="21">
        <f t="shared" si="0"/>
        <v>0</v>
      </c>
      <c r="I18" s="59">
        <f t="shared" si="1"/>
        <v>0</v>
      </c>
      <c r="J18" s="25" t="e">
        <f>SUM(I18/I22)</f>
        <v>#DIV/0!</v>
      </c>
      <c r="K18" s="45">
        <v>63</v>
      </c>
      <c r="L18" s="34">
        <f t="shared" si="2"/>
        <v>0</v>
      </c>
    </row>
    <row r="19" spans="1:15" x14ac:dyDescent="0.25">
      <c r="A19" s="58" t="s">
        <v>39</v>
      </c>
      <c r="B19" s="61">
        <v>0</v>
      </c>
      <c r="C19" s="61">
        <v>0</v>
      </c>
      <c r="D19" s="21">
        <f>SUM(B19+C19)</f>
        <v>0</v>
      </c>
      <c r="E19" s="61"/>
      <c r="F19" s="61"/>
      <c r="G19" s="61"/>
      <c r="H19" s="21">
        <f>SUM(E19+F19+G19)</f>
        <v>0</v>
      </c>
      <c r="I19" s="59">
        <f>SUM(D19+H19)</f>
        <v>0</v>
      </c>
      <c r="J19" s="25" t="e">
        <f>SUM(I19/I22)</f>
        <v>#DIV/0!</v>
      </c>
      <c r="K19" s="45">
        <v>35</v>
      </c>
      <c r="L19" s="34">
        <f>SUM(I19*K19)/1000</f>
        <v>0</v>
      </c>
    </row>
    <row r="20" spans="1:15" x14ac:dyDescent="0.25">
      <c r="A20" s="51" t="s">
        <v>28</v>
      </c>
      <c r="B20" s="61">
        <v>0</v>
      </c>
      <c r="C20" s="61">
        <v>0</v>
      </c>
      <c r="D20" s="21">
        <f>SUM(B20+C20)</f>
        <v>0</v>
      </c>
      <c r="E20" s="61"/>
      <c r="F20" s="61"/>
      <c r="G20" s="61"/>
      <c r="H20" s="21">
        <f>SUM(E20+F20+G20)</f>
        <v>0</v>
      </c>
      <c r="I20" s="59">
        <f>SUM(D20+H20)</f>
        <v>0</v>
      </c>
      <c r="J20" s="25" t="e">
        <f>SUM(I20/I22)</f>
        <v>#DIV/0!</v>
      </c>
      <c r="K20" s="45">
        <v>238</v>
      </c>
      <c r="L20" s="34">
        <f>SUM(I20*K20)/1000</f>
        <v>0</v>
      </c>
    </row>
    <row r="21" spans="1:15" ht="15.75" thickBot="1" x14ac:dyDescent="0.3">
      <c r="A21" s="50" t="s">
        <v>29</v>
      </c>
      <c r="B21" s="62">
        <v>0</v>
      </c>
      <c r="C21" s="62">
        <v>0</v>
      </c>
      <c r="D21" s="22">
        <f>SUM(B21+C21)</f>
        <v>0</v>
      </c>
      <c r="E21" s="62"/>
      <c r="F21" s="62"/>
      <c r="G21" s="62"/>
      <c r="H21" s="22">
        <f t="shared" si="0"/>
        <v>0</v>
      </c>
      <c r="I21" s="60">
        <f>SUM(D21+H21)</f>
        <v>0</v>
      </c>
      <c r="J21" s="25" t="e">
        <f>SUM(I21/I22)</f>
        <v>#DIV/0!</v>
      </c>
      <c r="K21" s="45">
        <v>207</v>
      </c>
      <c r="L21" s="34">
        <f t="shared" si="2"/>
        <v>0</v>
      </c>
    </row>
    <row r="22" spans="1:15" ht="21" thickBot="1" x14ac:dyDescent="0.4">
      <c r="A22" s="37"/>
      <c r="B22" s="6"/>
      <c r="C22" s="6"/>
      <c r="D22" s="6"/>
      <c r="E22" s="6"/>
      <c r="F22" s="6"/>
      <c r="G22" s="6"/>
      <c r="H22" s="38" t="s">
        <v>30</v>
      </c>
      <c r="I22" s="23">
        <f>SUM(I11:I21)</f>
        <v>0</v>
      </c>
      <c r="J22" s="24" t="e">
        <f>SUM(J11:J21)</f>
        <v>#DIV/0!</v>
      </c>
      <c r="K22" s="42"/>
      <c r="L22" s="35">
        <f>SUM(L11:L21)</f>
        <v>0</v>
      </c>
      <c r="M22" s="65"/>
    </row>
    <row r="23" spans="1:15" s="36" customFormat="1" ht="20.25" x14ac:dyDescent="0.35">
      <c r="A23" s="39"/>
      <c r="B23" s="40"/>
      <c r="C23" s="40"/>
      <c r="D23" s="40"/>
      <c r="E23" s="40"/>
      <c r="F23" s="40"/>
      <c r="G23" s="40"/>
      <c r="H23" s="41"/>
      <c r="I23" s="43"/>
      <c r="J23" s="44"/>
      <c r="K23" s="41" t="s">
        <v>31</v>
      </c>
      <c r="L23" s="63">
        <f>SUM(L22-2100)</f>
        <v>-2100</v>
      </c>
      <c r="N23" s="81" t="s">
        <v>53</v>
      </c>
      <c r="O23" s="81" t="s">
        <v>43</v>
      </c>
    </row>
    <row r="24" spans="1:15" ht="14.45" customHeight="1" x14ac:dyDescent="0.35">
      <c r="D24" s="71"/>
      <c r="E24" s="36"/>
      <c r="F24" s="36"/>
      <c r="G24" s="36"/>
      <c r="H24" s="70"/>
      <c r="I24" s="36"/>
      <c r="J24" s="36"/>
      <c r="L24" s="71" t="s">
        <v>60</v>
      </c>
      <c r="N24" s="82" t="s">
        <v>52</v>
      </c>
      <c r="O24" s="73" t="s">
        <v>49</v>
      </c>
    </row>
    <row r="25" spans="1:15" x14ac:dyDescent="0.25">
      <c r="N25" s="83" t="s">
        <v>59</v>
      </c>
      <c r="O25" s="76" t="s">
        <v>47</v>
      </c>
    </row>
    <row r="26" spans="1:15" x14ac:dyDescent="0.25">
      <c r="N26" s="84" t="s">
        <v>58</v>
      </c>
      <c r="O26" s="77" t="s">
        <v>45</v>
      </c>
    </row>
    <row r="27" spans="1:15" x14ac:dyDescent="0.25">
      <c r="N27" s="87" t="s">
        <v>55</v>
      </c>
      <c r="O27" s="78" t="s">
        <v>44</v>
      </c>
    </row>
    <row r="28" spans="1:15" x14ac:dyDescent="0.25">
      <c r="N28" s="88" t="s">
        <v>56</v>
      </c>
      <c r="O28" s="79" t="s">
        <v>46</v>
      </c>
    </row>
    <row r="29" spans="1:15" x14ac:dyDescent="0.25">
      <c r="N29" s="85" t="s">
        <v>57</v>
      </c>
      <c r="O29" s="75" t="s">
        <v>48</v>
      </c>
    </row>
    <row r="30" spans="1:15" x14ac:dyDescent="0.25">
      <c r="N30" s="86" t="s">
        <v>54</v>
      </c>
      <c r="O30" s="74" t="s">
        <v>50</v>
      </c>
    </row>
    <row r="31" spans="1:15" ht="18" x14ac:dyDescent="0.35">
      <c r="N31" s="80" t="s">
        <v>51</v>
      </c>
    </row>
    <row r="33" spans="14:14" x14ac:dyDescent="0.25">
      <c r="N33" s="64"/>
    </row>
    <row r="51" spans="1:1" x14ac:dyDescent="0.25">
      <c r="A51" s="46"/>
    </row>
    <row r="52" spans="1:1" x14ac:dyDescent="0.25">
      <c r="A52" s="47"/>
    </row>
    <row r="53" spans="1:1" x14ac:dyDescent="0.25">
      <c r="A53" s="48"/>
    </row>
    <row r="54" spans="1:1" x14ac:dyDescent="0.25">
      <c r="A54" s="49"/>
    </row>
  </sheetData>
  <hyperlinks>
    <hyperlink ref="N31" r:id="rId1" display="Die Abweichungen wurden analog zu den CO2-Klassen für Pkw definiert." xr:uid="{4E6296F6-3579-4672-B989-39E3C2FBEFA5}"/>
  </hyperlinks>
  <pageMargins left="0.7" right="0.7" top="0.78740157499999996" bottom="0.78740157499999996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c921fc-5265-4712-9771-3ce585f8731f">
      <Terms xmlns="http://schemas.microsoft.com/office/infopath/2007/PartnerControls"/>
    </lcf76f155ced4ddcb4097134ff3c332f>
    <TaxCatchAll xmlns="374a188e-e232-47ef-af41-d10b99a597d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038F634344CF4C83AFCA7BB94A6ECF" ma:contentTypeVersion="16" ma:contentTypeDescription="Ein neues Dokument erstellen." ma:contentTypeScope="" ma:versionID="de22c3f558176c1e68c1064c33c9bd2d">
  <xsd:schema xmlns:xsd="http://www.w3.org/2001/XMLSchema" xmlns:xs="http://www.w3.org/2001/XMLSchema" xmlns:p="http://schemas.microsoft.com/office/2006/metadata/properties" xmlns:ns2="15c921fc-5265-4712-9771-3ce585f8731f" xmlns:ns3="374a188e-e232-47ef-af41-d10b99a597df" targetNamespace="http://schemas.microsoft.com/office/2006/metadata/properties" ma:root="true" ma:fieldsID="07804e27610d3213e769a08516b84db9" ns2:_="" ns3:_="">
    <xsd:import namespace="15c921fc-5265-4712-9771-3ce585f8731f"/>
    <xsd:import namespace="374a188e-e232-47ef-af41-d10b99a597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c921fc-5265-4712-9771-3ce585f873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d8b417f3-37f0-4a37-868e-e10c5aaa25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a188e-e232-47ef-af41-d10b99a597d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eb7f091-01d3-4d42-b5b7-db442db63b5e}" ma:internalName="TaxCatchAll" ma:showField="CatchAllData" ma:web="374a188e-e232-47ef-af41-d10b99a597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0C0780-2A79-49D4-AB4A-765536D5D1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B4E46F-9870-4E2E-BD2E-AC05ACF270AD}">
  <ds:schemaRefs>
    <ds:schemaRef ds:uri="http://schemas.microsoft.com/office/2006/metadata/properties"/>
    <ds:schemaRef ds:uri="http://schemas.microsoft.com/office/infopath/2007/PartnerControls"/>
    <ds:schemaRef ds:uri="15c921fc-5265-4712-9771-3ce585f8731f"/>
    <ds:schemaRef ds:uri="374a188e-e232-47ef-af41-d10b99a597df"/>
  </ds:schemaRefs>
</ds:datastoreItem>
</file>

<file path=customXml/itemProps3.xml><?xml version="1.0" encoding="utf-8"?>
<ds:datastoreItem xmlns:ds="http://schemas.openxmlformats.org/officeDocument/2006/customXml" ds:itemID="{49D013BB-15A0-44A7-B528-15F688A81B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c921fc-5265-4712-9771-3ce585f8731f"/>
    <ds:schemaRef ds:uri="374a188e-e232-47ef-af41-d10b99a597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b2e8366-df0c-4eff-9909-22a4fd994e74}" enabled="0" method="" siteId="{eb2e8366-df0c-4eff-9909-22a4fd994e7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Meine Mobilitätsbilanz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Küster</dc:creator>
  <cp:keywords/>
  <dc:description/>
  <cp:lastModifiedBy>Tom Küster</cp:lastModifiedBy>
  <cp:revision/>
  <dcterms:created xsi:type="dcterms:W3CDTF">2024-07-12T07:09:15Z</dcterms:created>
  <dcterms:modified xsi:type="dcterms:W3CDTF">2024-12-06T14:50:29Z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0x0101007E038F634344CF4C83AFCA7BB94A6ECF</vt:lpwstr>
  </property>
  <property fmtid="{D5CDD505-2E9C-101B-9397-08002B2CF9AE}" pid="3" name="MediaServiceImageTags">
    <vt:lpwstr/>
  </property>
</Properties>
</file>